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90" windowWidth="21840" windowHeight="9705"/>
  </bookViews>
  <sheets>
    <sheet name="Sheet1" sheetId="1" r:id="rId1"/>
    <sheet name="Sheet2" sheetId="2" r:id="rId2"/>
    <sheet name="Sheet3" sheetId="3" r:id="rId3"/>
  </sheets>
  <definedNames>
    <definedName name="_xlnm.Print_Area" localSheetId="0">Sheet1!$A$1:$I$82</definedName>
  </definedNames>
  <calcPr calcId="124519"/>
</workbook>
</file>

<file path=xl/calcChain.xml><?xml version="1.0" encoding="utf-8"?>
<calcChain xmlns="http://schemas.openxmlformats.org/spreadsheetml/2006/main">
  <c r="I7" i="1"/>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6"/>
  <c r="I80" l="1"/>
  <c r="I81" l="1"/>
  <c r="I82" s="1"/>
</calcChain>
</file>

<file path=xl/sharedStrings.xml><?xml version="1.0" encoding="utf-8"?>
<sst xmlns="http://schemas.openxmlformats.org/spreadsheetml/2006/main" count="387" uniqueCount="177">
  <si>
    <t>Sl.No</t>
  </si>
  <si>
    <t>Estimate Quantity(Only Figures)</t>
  </si>
  <si>
    <t>PARTICULARS</t>
  </si>
  <si>
    <t>Work Type</t>
  </si>
  <si>
    <t>Item Short Description</t>
  </si>
  <si>
    <t>SWR No/APSS/Morth cl.No</t>
  </si>
  <si>
    <t>Rate (INR) (Upto 2 Decimals)</t>
  </si>
  <si>
    <t>UOM</t>
  </si>
  <si>
    <t>Amount</t>
  </si>
  <si>
    <t>Elecy</t>
  </si>
  <si>
    <t>Labour</t>
  </si>
  <si>
    <t>SWR11972</t>
  </si>
  <si>
    <t>M</t>
  </si>
  <si>
    <t>SWR11988</t>
  </si>
  <si>
    <t>SWR10988</t>
  </si>
  <si>
    <t>SWR12004</t>
  </si>
  <si>
    <t>SWR10382</t>
  </si>
  <si>
    <t>EA</t>
  </si>
  <si>
    <t>SWR10387</t>
  </si>
  <si>
    <t>SWR10239</t>
  </si>
  <si>
    <t>SWR10557</t>
  </si>
  <si>
    <t>SWR10392</t>
  </si>
  <si>
    <t>LOADING of R.S. Joists 175 x 85 mm</t>
  </si>
  <si>
    <t>SWR10204</t>
  </si>
  <si>
    <t>UNLOADING of R.S. Joists 175 x 85 mm</t>
  </si>
  <si>
    <t>SWR10522</t>
  </si>
  <si>
    <t>SWR10206</t>
  </si>
  <si>
    <t>TO</t>
  </si>
  <si>
    <t>SWR10524</t>
  </si>
  <si>
    <t>SWR10132</t>
  </si>
  <si>
    <t>SWR11040</t>
  </si>
  <si>
    <t>SWR10108</t>
  </si>
  <si>
    <t>SWR10642</t>
  </si>
  <si>
    <t>SWR11276</t>
  </si>
  <si>
    <t>SET</t>
  </si>
  <si>
    <t>SWR11266</t>
  </si>
  <si>
    <t>Supply</t>
  </si>
  <si>
    <t>SMR40009</t>
  </si>
  <si>
    <t>SMR40010</t>
  </si>
  <si>
    <t>SWR10877</t>
  </si>
  <si>
    <t>SWR10879</t>
  </si>
  <si>
    <t>SWR11230</t>
  </si>
  <si>
    <t>DR</t>
  </si>
  <si>
    <t>SWR11231</t>
  </si>
  <si>
    <t>SWR11863</t>
  </si>
  <si>
    <t>SWR10266</t>
  </si>
  <si>
    <t>SWR10584</t>
  </si>
  <si>
    <t>SWR10396</t>
  </si>
  <si>
    <t>KG</t>
  </si>
  <si>
    <t>SWR11890</t>
  </si>
  <si>
    <t>M3</t>
  </si>
  <si>
    <t>SWR10356</t>
  </si>
  <si>
    <t>SWR12104</t>
  </si>
  <si>
    <t>SWR25089</t>
  </si>
  <si>
    <t>SMR40082</t>
  </si>
  <si>
    <t>SMR40077</t>
  </si>
  <si>
    <t>SWR21903</t>
  </si>
  <si>
    <t>SWR12331</t>
  </si>
  <si>
    <t>SWR10881</t>
  </si>
  <si>
    <t>SMR11482</t>
  </si>
  <si>
    <t>SWR10359</t>
  </si>
  <si>
    <t>SWR10357</t>
  </si>
  <si>
    <t xml:space="preserve"> </t>
  </si>
  <si>
    <t>2. WBS No. S-1654-13-04-01-01-001</t>
  </si>
  <si>
    <t>Lay-2nd Cable in Excavated Trench</t>
  </si>
  <si>
    <t>Excavate-Pit for 33KV VCB</t>
  </si>
  <si>
    <t>Plastering 2 coats, 20/16 mm (1:6)/(1:4)</t>
  </si>
  <si>
    <t>Labour for Fixing of all types of clamps</t>
  </si>
  <si>
    <t>LOADING of MS Scrap</t>
  </si>
  <si>
    <t>Un loading of MS Scrap</t>
  </si>
  <si>
    <t>LOADING  of Conductor drums</t>
  </si>
  <si>
    <t>UNLOADING  of Conductor drums</t>
  </si>
  <si>
    <t>SMR11683</t>
  </si>
  <si>
    <t>SMR11684</t>
  </si>
  <si>
    <t>SWR11850</t>
  </si>
  <si>
    <t>SWR11851</t>
  </si>
  <si>
    <t>SWR12090</t>
  </si>
  <si>
    <t>SWR12093</t>
  </si>
  <si>
    <t>SWR12036</t>
  </si>
  <si>
    <t>SWR10460</t>
  </si>
  <si>
    <t>SWR23224</t>
  </si>
  <si>
    <t>SWR20685</t>
  </si>
  <si>
    <t>SWR10862</t>
  </si>
  <si>
    <t>SWR20524</t>
  </si>
  <si>
    <t>SWR10198</t>
  </si>
  <si>
    <t>SWR10516</t>
  </si>
  <si>
    <t>SWR11861</t>
  </si>
  <si>
    <t>SWR11879</t>
  </si>
  <si>
    <t>SWR21510</t>
  </si>
  <si>
    <t>SMR40011</t>
  </si>
  <si>
    <t>SWR10917</t>
  </si>
  <si>
    <t>SWR10378</t>
  </si>
  <si>
    <t>SWR22063</t>
  </si>
  <si>
    <t>SWR11310</t>
  </si>
  <si>
    <t>SWR10466</t>
  </si>
  <si>
    <t>SMR12488</t>
  </si>
  <si>
    <t>SWR11329</t>
  </si>
  <si>
    <t>SWR10258</t>
  </si>
  <si>
    <t>SWR10576</t>
  </si>
  <si>
    <t>SWR10191</t>
  </si>
  <si>
    <t>SWR10509</t>
  </si>
  <si>
    <t>SWR12509</t>
  </si>
  <si>
    <t>SMR40023</t>
  </si>
  <si>
    <t>SWR10366</t>
  </si>
  <si>
    <t>KM</t>
  </si>
  <si>
    <t>SMR11488</t>
  </si>
  <si>
    <t>S-GI Bolts &amp; Nuts,Washers etc.,</t>
  </si>
  <si>
    <t>Supply of M+3 Tower  (Galvanized)</t>
  </si>
  <si>
    <t>Supply of Material for Extension of M+3 Tower by 3M (Galvanized)</t>
  </si>
  <si>
    <t>Erection of  M+3 Tower (Galvanized)</t>
  </si>
  <si>
    <t>Erection of Extension of 3M for M+3 Tower (Galvanized)</t>
  </si>
  <si>
    <t>Making of Straight through joints 33kv 3x400 xlpe</t>
  </si>
  <si>
    <t>Making of Outdoor/Indoor End Termination 33kv 3x400 xlpe</t>
  </si>
  <si>
    <t>Erection of 33 KV VCB with Control Panel</t>
  </si>
  <si>
    <t>Rewiring, testing &amp; Commissioning of 33/11 KV VCB.</t>
  </si>
  <si>
    <t>Loading of 33 KV VCBs along with Panel boards</t>
  </si>
  <si>
    <t>Un loading of 33 KV VCBs along with Panel boards</t>
  </si>
  <si>
    <t>Making of coil earthing pole with 8mm GI wire Nut &amp; Bolts for AB Switch</t>
  </si>
  <si>
    <t>Painting of operating rods of 33kV, 11kV AB switches with post office red colour (including cost of paint)</t>
  </si>
  <si>
    <t>Painting of names on Strcutures &amp; CT ratio on breaker with Yellow background</t>
  </si>
  <si>
    <t>Numbering of poles incl. cost of paint</t>
  </si>
  <si>
    <t>Dismantling of 100 Sqmm AAA/ACSR Conductor</t>
  </si>
  <si>
    <t>Erection of 33 KV AB Switch including alignment and earthing</t>
  </si>
  <si>
    <t>Loading of M.S.Channels, Angles, Flats &amp; Rods etc.,</t>
  </si>
  <si>
    <t>Un loading of M.S.Channels, Angles, Flats &amp; Rods etc.,</t>
  </si>
  <si>
    <t>Fabrication of 175x85/150x75mm RS joist pieces upto 12.5 meters length by welding joint together by means of 50x6mm flat and MS channel on either side including the cost of consumable.</t>
  </si>
  <si>
    <t>Loading of 11KV/33KV XLPE UG Cable for all sizes</t>
  </si>
  <si>
    <t>Un loading of 11KV/33KV XLPE UG Cable for all sizes</t>
  </si>
  <si>
    <t>Loading of 33 KV, 10 KA LAs Station type</t>
  </si>
  <si>
    <t>Un loading of 33 KV, 10 KA LAs Station type</t>
  </si>
  <si>
    <t>Erection of 33 KV LAS station/Line type including earthing</t>
  </si>
  <si>
    <t>Submission of auto CAD Drawing as per pole schedule (Detailed survey and sketch) Upto 10 km</t>
  </si>
  <si>
    <t>Supply &amp; Erection of Smart RFID marker</t>
  </si>
  <si>
    <t>Removing and providing of jumpers in SS.</t>
  </si>
  <si>
    <t>M2</t>
  </si>
  <si>
    <t>Loading of 33KV 800 Amps AB Switch</t>
  </si>
  <si>
    <t>Un loading of 33KV 800 Amps AB Switch</t>
  </si>
  <si>
    <t>Transport of Cond Drum,VCBs &gt;30 &amp; &lt;50Km
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</si>
  <si>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 xml:space="preserve">Supply of 9" B Class GI pipe </t>
  </si>
  <si>
    <t>LS</t>
  </si>
  <si>
    <t xml:space="preserve">Total Amount </t>
  </si>
  <si>
    <t>GST 18%</t>
  </si>
  <si>
    <t>Schedule Amount</t>
  </si>
  <si>
    <t>1. Memo.No.CGM/MP/Gr.Hyd/F./D.No.1386/23-24, Dt: 31.10.2023.</t>
  </si>
  <si>
    <r>
      <t xml:space="preserve">Schedule for the work "Power evacuation facility from EHT Bowrampet SS to 33/11 KV </t>
    </r>
    <r>
      <rPr>
        <b/>
        <i/>
        <u/>
        <sz val="10"/>
        <rFont val="Bookman Old Style"/>
        <family val="1"/>
      </rPr>
      <t>Bachupally SS</t>
    </r>
    <r>
      <rPr>
        <b/>
        <sz val="8"/>
        <rFont val="Bookman Old Style"/>
        <family val="1"/>
      </rPr>
      <t xml:space="preserve"> executed from Pragathi nagar Khaman
to 33/11KV Bachupally SS with M+6 towers and 100 sqmm AAA SCOH line by tapping to newly proposed 100 sqmm
AAA conductor from 132KV Bowrampet SS at Pragathi nagar khaman in Medchal Operation circle in Masterplan
Sub-division-1 of WCGH division of RR circle under T&amp;D Improvement works"</t>
    </r>
  </si>
  <si>
    <t xml:space="preserve">
Excavation of pits in hard rock not requiring blasting. (In hard murram / rock boulders)
M-Type Tower (1.2M x 1.2M x 3.3M ) 4.752cum</t>
  </si>
  <si>
    <t xml:space="preserve">
Excavation of pits in hard rock requiring blasting. (other than SS)
M-Type Tower (1.2M x 1.2M x 3.3M ) 4.752cum</t>
  </si>
  <si>
    <t xml:space="preserve">
Laying of XLPE UG cable Four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In Hard Gravel Soil / BC soil / Red earth / stone and earth mixed with fair boulders / Normal soil/CC - 33KV 3x400sqmm UG Cable</t>
  </si>
  <si>
    <t xml:space="preserve">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 Across the CC/ BT road crossing multi layer road requiring compressor (excluding the cost of Hume pipe) - 33KV 3x400sqmm UG Cable</t>
  </si>
  <si>
    <t>Providing of earthing with excavation of earth pit (0.6 x0.6x2.4 Mts.) duly filling with bentonite, earth , running of earth wire etc., complete, including cost of bentonite and excluding cost of RCC collar of size 0.75M dia x 0.5 M height</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</si>
  <si>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</si>
  <si>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 xml:space="preserve">
Restringing of existing loose Lines by removing the pin-binding and jumpers, Providing of temporary stays, providing stiffners pieces, replacement of damaged insulators, alignment of cross arms, pin binding and jumpering after tensioning and removing of the temporary stays complete .
Restringing of 100 Sqmm Single ckt 3 cond</t>
  </si>
  <si>
    <t xml:space="preserve">
Excavation of pits in hard rock not requiring blasting. (In hard murram / rock boulders) 11 Mtrs PSCC Poles/ Box poles 0.75 M x 0.9 M x 1.95 M</t>
  </si>
  <si>
    <t xml:space="preserve">
Excavation of pits in all soils except hard rock requiring blasting - 11 Mtrs PSCC Poles/ Box poles 0.75 M x 0.9 M x 1.95 M (1.31 cum)</t>
  </si>
  <si>
    <t xml:space="preserve">
Assembly and erection of Structure as per specification which includes fixing of top channels and cross bracings, transport of all materials from road side to the location, earthing, back filling with earth ramming etc excluding pit excavation and concreting.
33 KV DP Structure with 175x85/150x75mm RS joist</t>
  </si>
  <si>
    <t xml:space="preserve">
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</si>
  <si>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</si>
  <si>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</si>
  <si>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</si>
  <si>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t>
  </si>
  <si>
    <t xml:space="preserve">
Mass concreting of supports erected with CC (1:4:8) using 40 mm, HB G metal including the cost of metal, sand, Cement and curing etc.
Including the cost of cement</t>
  </si>
  <si>
    <t xml:space="preserve">
Coping of 1.5'x1.5'x1 with 1:8 slope Using form boxes
(0.031Cumt.)</t>
  </si>
  <si>
    <t xml:space="preserve">
Consultation charges for providing traffic diversions and meeting other exegencies for execution of work during late night hours and wee hours.</t>
  </si>
  <si>
    <t xml:space="preserve">
Supply of 250 mm Hume pipe of class NP3 with compresive strength of 35N/mm2 for 28 days curing, barewall thickness of 30mm,1.25kG linear/meter and withstanding capability of 22.50KN/linear meter as per IS 458-1993.</t>
  </si>
  <si>
    <t xml:space="preserve">
Formation of Cut point for 33 KV Double circuit line excluding pole erection and stays</t>
  </si>
  <si>
    <t xml:space="preserve">
Supply of Hot dip galvanized/zinc coated bolts &amp; nuts including spring washers, pack washers and flat washers etc.</t>
  </si>
  <si>
    <t xml:space="preserve">
Dismantling of Damaged Poles, not required and available in the middle of roads, transporting to stock point etc.</t>
  </si>
  <si>
    <t xml:space="preserve">
Paving out and stringing of conductor by providing temporary stays, tensioning, sagging correctly, fixing strain points, transferring to pin points binding, keeping stifner, rectification of poles, guys and jumpering etc. including transport of material from road side to location. 100 Sqmm Single Circuit (3 Conductors)</t>
  </si>
  <si>
    <t xml:space="preserve">
Supply of CI earth pipe 100 mm dia, 2.75 mt long thickness 10mm with flange as per specication</t>
  </si>
  <si>
    <t>Supply of CT stud clamps with hot dip galvanised bolts and nuts suitable for zebra / Panther conductor on one side and 28/30/40 mm CT stud on other side with stud size for single zebra / panther (4 bolted) with bimetallic sleeve for carrying 800 A</t>
  </si>
  <si>
    <t xml:space="preserve">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In Hard Gravel Soil / BC soil / Red earth / stone and earth mixed with fair boulders / Normal soil/CC - 33KV 3x400sqmm UG Cable</t>
  </si>
  <si>
    <t>Raising of double run cable on already erected support with wooden / MS clamps and connecting it to over head line with cable jumpers including cost of required wooden cleats, lugs and bolts and nuts through GI pipe (excluding the cost of GI pipe)
33KV 3x400sqmm UG Cable</t>
  </si>
  <si>
    <t>Cement concrete 1:3:6 ration with 40 MML HBG metal including the cost of all materials and labour complete 1.8 x 1.8 x 0.75 cum for VCB Plinth</t>
  </si>
  <si>
    <t>Providing of RCC Collar guarding to the existing earth pits with damaged masonry including dismantling and removing of existing masonry and fixing the RCC collar of 0.60 M dia X 0.50M height</t>
  </si>
  <si>
    <t>Laying of 4 core/10 core 2.5 sq. mm.Copper control cable in aready excavation trench including cost of providing single compress glands at both ends</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</si>
  <si>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t>
  </si>
  <si>
    <t>Transport of iron materials such as R.S. Joists, Rail Poles, fabricated supports, steel, iron, flat, M.S. Channels etc., by lorries. (excluding of loading &amp; unloading ) Above 10 KM and upto 20 KM</t>
  </si>
</sst>
</file>

<file path=xl/styles.xml><?xml version="1.0" encoding="utf-8"?>
<styleSheet xmlns="http://schemas.openxmlformats.org/spreadsheetml/2006/main">
  <fonts count="9">
    <font>
      <sz val="11"/>
      <color theme="1"/>
      <name val="Calibri"/>
      <family val="2"/>
      <scheme val="minor"/>
    </font>
    <font>
      <b/>
      <sz val="8"/>
      <name val="Bookman Old Style"/>
      <family val="1"/>
    </font>
    <font>
      <sz val="8"/>
      <color theme="1"/>
      <name val="Bookman Old Style"/>
      <family val="1"/>
    </font>
    <font>
      <sz val="8"/>
      <name val="Bookman Old Style"/>
      <family val="1"/>
    </font>
    <font>
      <sz val="8"/>
      <color rgb="FF000000"/>
      <name val="Bookman Old Style"/>
      <family val="1"/>
    </font>
    <font>
      <i/>
      <sz val="8"/>
      <color theme="1"/>
      <name val="Bookman Old Style"/>
      <family val="1"/>
    </font>
    <font>
      <sz val="8"/>
      <color theme="1"/>
      <name val="Calibri"/>
      <family val="2"/>
      <scheme val="minor"/>
    </font>
    <font>
      <b/>
      <sz val="10"/>
      <name val="Bookman Old Style"/>
      <family val="1"/>
    </font>
    <font>
      <b/>
      <i/>
      <u/>
      <sz val="10"/>
      <name val="Bookman Old Style"/>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rgb="FF000000"/>
      </left>
      <right style="medium">
        <color indexed="64"/>
      </right>
      <top/>
      <bottom style="thin">
        <color rgb="FF000000"/>
      </bottom>
      <diagonal/>
    </border>
    <border>
      <left style="medium">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2" fillId="2" borderId="0" xfId="0" applyFont="1" applyFill="1" applyAlignment="1">
      <alignment vertical="center"/>
    </xf>
    <xf numFmtId="0" fontId="1" fillId="2" borderId="4" xfId="0" applyFont="1" applyFill="1" applyBorder="1" applyAlignment="1">
      <alignment horizontal="center" vertical="center" wrapText="1"/>
    </xf>
    <xf numFmtId="2" fontId="1" fillId="2" borderId="2" xfId="0" applyNumberFormat="1" applyFont="1" applyFill="1" applyBorder="1" applyAlignment="1">
      <alignment horizontal="left" vertical="center" wrapText="1"/>
    </xf>
    <xf numFmtId="0" fontId="1" fillId="2" borderId="4" xfId="0" applyFont="1" applyFill="1" applyBorder="1" applyAlignment="1">
      <alignmen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3" fillId="2" borderId="5"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shrinkToFit="1"/>
    </xf>
    <xf numFmtId="4" fontId="4" fillId="0" borderId="6" xfId="0" applyNumberFormat="1" applyFont="1" applyFill="1" applyBorder="1" applyAlignment="1">
      <alignment vertical="center" wrapText="1" shrinkToFit="1"/>
    </xf>
    <xf numFmtId="0" fontId="3" fillId="2" borderId="7" xfId="0" applyFont="1" applyFill="1" applyBorder="1" applyAlignment="1">
      <alignment horizontal="center"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5" xfId="0" applyFont="1" applyFill="1" applyBorder="1" applyAlignment="1">
      <alignment horizontal="center" vertical="center" wrapText="1"/>
    </xf>
    <xf numFmtId="0" fontId="2" fillId="0" borderId="0" xfId="0" applyFont="1" applyFill="1" applyAlignment="1">
      <alignment vertical="center"/>
    </xf>
    <xf numFmtId="0" fontId="2" fillId="2" borderId="0" xfId="0" applyFont="1" applyFill="1" applyAlignment="1">
      <alignment horizontal="left" vertical="center"/>
    </xf>
    <xf numFmtId="0" fontId="6" fillId="2" borderId="0" xfId="0" applyFont="1" applyFill="1" applyAlignment="1">
      <alignment vertical="center" wrapText="1"/>
    </xf>
    <xf numFmtId="4" fontId="2" fillId="2" borderId="0" xfId="0" applyNumberFormat="1" applyFont="1" applyFill="1" applyAlignment="1">
      <alignment horizontal="left" vertical="center"/>
    </xf>
    <xf numFmtId="4" fontId="7" fillId="2" borderId="4" xfId="0" applyNumberFormat="1" applyFont="1" applyFill="1" applyBorder="1" applyAlignment="1">
      <alignment horizontal="center" vertical="center" wrapText="1"/>
    </xf>
    <xf numFmtId="0" fontId="7" fillId="2" borderId="1" xfId="0" applyFont="1" applyFill="1" applyBorder="1" applyAlignment="1">
      <alignment horizontal="right" vertical="center" wrapText="1"/>
    </xf>
    <xf numFmtId="0" fontId="7" fillId="2" borderId="2" xfId="0" applyFont="1" applyFill="1" applyBorder="1" applyAlignment="1">
      <alignment horizontal="right" vertical="center" wrapText="1"/>
    </xf>
    <xf numFmtId="0" fontId="7" fillId="2" borderId="3"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87"/>
  <sheetViews>
    <sheetView tabSelected="1" view="pageBreakPreview" topLeftCell="A76" zoomScale="115" zoomScaleSheetLayoutView="115" workbookViewId="0">
      <selection activeCell="C45" sqref="C45"/>
    </sheetView>
  </sheetViews>
  <sheetFormatPr defaultColWidth="10.42578125" defaultRowHeight="12.75"/>
  <cols>
    <col min="1" max="1" width="6.42578125" style="1" bestFit="1" customWidth="1"/>
    <col min="2" max="2" width="10.7109375" style="15" customWidth="1"/>
    <col min="3" max="3" width="81.5703125" style="16" customWidth="1"/>
    <col min="4" max="4" width="13.5703125" style="15" bestFit="1" customWidth="1"/>
    <col min="5" max="5" width="11" style="15" customWidth="1"/>
    <col min="6" max="6" width="14.5703125" style="15" customWidth="1"/>
    <col min="7" max="7" width="11.85546875" style="15" bestFit="1" customWidth="1"/>
    <col min="8" max="8" width="10.28515625" style="15" customWidth="1"/>
    <col min="9" max="9" width="17.5703125" style="15" customWidth="1"/>
    <col min="10" max="16384" width="10.42578125" style="1"/>
  </cols>
  <sheetData>
    <row r="1" spans="1:9" ht="49.5" customHeight="1" thickBot="1">
      <c r="A1" s="22" t="s">
        <v>144</v>
      </c>
      <c r="B1" s="23"/>
      <c r="C1" s="23"/>
      <c r="D1" s="23"/>
      <c r="E1" s="23"/>
      <c r="F1" s="23"/>
      <c r="G1" s="23"/>
      <c r="H1" s="23"/>
      <c r="I1" s="24"/>
    </row>
    <row r="2" spans="1:9" ht="13.5" customHeight="1" thickBot="1">
      <c r="A2" s="25" t="s">
        <v>143</v>
      </c>
      <c r="B2" s="26"/>
      <c r="C2" s="26"/>
      <c r="D2" s="26"/>
      <c r="E2" s="26"/>
      <c r="F2" s="26"/>
      <c r="G2" s="26"/>
      <c r="H2" s="26"/>
      <c r="I2" s="27"/>
    </row>
    <row r="3" spans="1:9" ht="13.5" thickBot="1">
      <c r="A3" s="28" t="s">
        <v>63</v>
      </c>
      <c r="B3" s="29"/>
      <c r="C3" s="29"/>
      <c r="D3" s="29"/>
      <c r="E3" s="29"/>
      <c r="F3" s="29"/>
      <c r="G3" s="29"/>
      <c r="H3" s="29"/>
      <c r="I3" s="30"/>
    </row>
    <row r="4" spans="1:9" ht="13.5" thickBot="1">
      <c r="A4" s="22"/>
      <c r="B4" s="23"/>
      <c r="C4" s="23"/>
      <c r="D4" s="23"/>
      <c r="E4" s="23"/>
      <c r="F4" s="23"/>
      <c r="G4" s="23"/>
      <c r="H4" s="23"/>
      <c r="I4" s="24"/>
    </row>
    <row r="5" spans="1:9" ht="45.75" thickBot="1">
      <c r="A5" s="2" t="s">
        <v>0</v>
      </c>
      <c r="B5" s="3" t="s">
        <v>1</v>
      </c>
      <c r="C5" s="4" t="s">
        <v>2</v>
      </c>
      <c r="D5" s="5" t="s">
        <v>3</v>
      </c>
      <c r="E5" s="6" t="s">
        <v>4</v>
      </c>
      <c r="F5" s="5" t="s">
        <v>5</v>
      </c>
      <c r="G5" s="6" t="s">
        <v>6</v>
      </c>
      <c r="H5" s="5" t="s">
        <v>7</v>
      </c>
      <c r="I5" s="6" t="s">
        <v>8</v>
      </c>
    </row>
    <row r="6" spans="1:9" ht="17.25" customHeight="1">
      <c r="A6" s="7">
        <v>1</v>
      </c>
      <c r="B6" s="8">
        <v>32</v>
      </c>
      <c r="C6" s="9" t="s">
        <v>107</v>
      </c>
      <c r="D6" s="8" t="s">
        <v>9</v>
      </c>
      <c r="E6" s="8" t="s">
        <v>36</v>
      </c>
      <c r="F6" s="8" t="s">
        <v>72</v>
      </c>
      <c r="G6" s="8">
        <v>140674.29999999999</v>
      </c>
      <c r="H6" s="8" t="s">
        <v>17</v>
      </c>
      <c r="I6" s="8">
        <f>B6*G6</f>
        <v>4501577.5999999996</v>
      </c>
    </row>
    <row r="7" spans="1:9" ht="17.25" customHeight="1">
      <c r="A7" s="10">
        <v>2</v>
      </c>
      <c r="B7" s="8">
        <v>32</v>
      </c>
      <c r="C7" s="9" t="s">
        <v>108</v>
      </c>
      <c r="D7" s="8" t="s">
        <v>9</v>
      </c>
      <c r="E7" s="8" t="s">
        <v>36</v>
      </c>
      <c r="F7" s="8" t="s">
        <v>73</v>
      </c>
      <c r="G7" s="8">
        <v>28520.639999999999</v>
      </c>
      <c r="H7" s="8" t="s">
        <v>17</v>
      </c>
      <c r="I7" s="8">
        <f t="shared" ref="I7:I69" si="0">B7*G7</f>
        <v>912660.47999999998</v>
      </c>
    </row>
    <row r="8" spans="1:9" ht="17.25" customHeight="1">
      <c r="A8" s="7">
        <v>3</v>
      </c>
      <c r="B8" s="8">
        <v>32</v>
      </c>
      <c r="C8" s="9" t="s">
        <v>109</v>
      </c>
      <c r="D8" s="8" t="s">
        <v>9</v>
      </c>
      <c r="E8" s="8" t="s">
        <v>10</v>
      </c>
      <c r="F8" s="8" t="s">
        <v>74</v>
      </c>
      <c r="G8" s="8">
        <v>64576</v>
      </c>
      <c r="H8" s="8" t="s">
        <v>17</v>
      </c>
      <c r="I8" s="8">
        <f t="shared" si="0"/>
        <v>2066432</v>
      </c>
    </row>
    <row r="9" spans="1:9" ht="17.25" customHeight="1">
      <c r="A9" s="10">
        <v>4</v>
      </c>
      <c r="B9" s="8">
        <v>32</v>
      </c>
      <c r="C9" s="9" t="s">
        <v>110</v>
      </c>
      <c r="D9" s="8" t="s">
        <v>9</v>
      </c>
      <c r="E9" s="8" t="s">
        <v>10</v>
      </c>
      <c r="F9" s="8" t="s">
        <v>75</v>
      </c>
      <c r="G9" s="8">
        <v>5168.95</v>
      </c>
      <c r="H9" s="8" t="s">
        <v>17</v>
      </c>
      <c r="I9" s="8">
        <f t="shared" si="0"/>
        <v>165406.39999999999</v>
      </c>
    </row>
    <row r="10" spans="1:9" ht="51.75" customHeight="1">
      <c r="A10" s="7">
        <v>5</v>
      </c>
      <c r="B10" s="8">
        <v>27</v>
      </c>
      <c r="C10" s="9" t="s">
        <v>145</v>
      </c>
      <c r="D10" s="8" t="s">
        <v>9</v>
      </c>
      <c r="E10" s="8" t="s">
        <v>10</v>
      </c>
      <c r="F10" s="8" t="s">
        <v>76</v>
      </c>
      <c r="G10" s="8">
        <v>3592.95</v>
      </c>
      <c r="H10" s="8" t="s">
        <v>17</v>
      </c>
      <c r="I10" s="8">
        <f t="shared" si="0"/>
        <v>97009.65</v>
      </c>
    </row>
    <row r="11" spans="1:9" ht="38.25">
      <c r="A11" s="10">
        <v>6</v>
      </c>
      <c r="B11" s="8">
        <v>5</v>
      </c>
      <c r="C11" s="9" t="s">
        <v>146</v>
      </c>
      <c r="D11" s="8" t="s">
        <v>9</v>
      </c>
      <c r="E11" s="8" t="s">
        <v>10</v>
      </c>
      <c r="F11" s="8" t="s">
        <v>77</v>
      </c>
      <c r="G11" s="8">
        <v>4810.58</v>
      </c>
      <c r="H11" s="8" t="s">
        <v>17</v>
      </c>
      <c r="I11" s="8">
        <f t="shared" si="0"/>
        <v>24052.9</v>
      </c>
    </row>
    <row r="12" spans="1:9" ht="165.75">
      <c r="A12" s="7">
        <v>7</v>
      </c>
      <c r="B12" s="8">
        <v>30</v>
      </c>
      <c r="C12" s="9" t="s">
        <v>147</v>
      </c>
      <c r="D12" s="8" t="s">
        <v>9</v>
      </c>
      <c r="E12" s="8" t="s">
        <v>10</v>
      </c>
      <c r="F12" s="8" t="s">
        <v>78</v>
      </c>
      <c r="G12" s="8">
        <v>1122</v>
      </c>
      <c r="H12" s="8" t="s">
        <v>12</v>
      </c>
      <c r="I12" s="8">
        <f t="shared" si="0"/>
        <v>33660</v>
      </c>
    </row>
    <row r="13" spans="1:9" ht="153">
      <c r="A13" s="10">
        <v>8</v>
      </c>
      <c r="B13" s="8">
        <v>120</v>
      </c>
      <c r="C13" s="9" t="s">
        <v>148</v>
      </c>
      <c r="D13" s="8" t="s">
        <v>9</v>
      </c>
      <c r="E13" s="8" t="s">
        <v>10</v>
      </c>
      <c r="F13" s="8" t="s">
        <v>13</v>
      </c>
      <c r="G13" s="8">
        <v>1587.07</v>
      </c>
      <c r="H13" s="8" t="s">
        <v>12</v>
      </c>
      <c r="I13" s="8">
        <f t="shared" si="0"/>
        <v>190448.4</v>
      </c>
    </row>
    <row r="14" spans="1:9" ht="153">
      <c r="A14" s="7">
        <v>9</v>
      </c>
      <c r="B14" s="8">
        <v>70</v>
      </c>
      <c r="C14" s="9" t="s">
        <v>170</v>
      </c>
      <c r="D14" s="8" t="s">
        <v>9</v>
      </c>
      <c r="E14" s="8" t="s">
        <v>10</v>
      </c>
      <c r="F14" s="8" t="s">
        <v>11</v>
      </c>
      <c r="G14" s="8">
        <v>749</v>
      </c>
      <c r="H14" s="8" t="s">
        <v>12</v>
      </c>
      <c r="I14" s="8">
        <f t="shared" si="0"/>
        <v>52430</v>
      </c>
    </row>
    <row r="15" spans="1:9" ht="23.25" customHeight="1">
      <c r="A15" s="10">
        <v>10</v>
      </c>
      <c r="B15" s="8">
        <v>280</v>
      </c>
      <c r="C15" s="9" t="s">
        <v>64</v>
      </c>
      <c r="D15" s="8" t="s">
        <v>9</v>
      </c>
      <c r="E15" s="8" t="s">
        <v>10</v>
      </c>
      <c r="F15" s="8" t="s">
        <v>14</v>
      </c>
      <c r="G15" s="8">
        <v>204.1</v>
      </c>
      <c r="H15" s="8" t="s">
        <v>12</v>
      </c>
      <c r="I15" s="8">
        <f t="shared" si="0"/>
        <v>57148</v>
      </c>
    </row>
    <row r="16" spans="1:9" ht="58.5" customHeight="1">
      <c r="A16" s="7">
        <v>11</v>
      </c>
      <c r="B16" s="8">
        <v>110</v>
      </c>
      <c r="C16" s="9" t="s">
        <v>171</v>
      </c>
      <c r="D16" s="8" t="s">
        <v>9</v>
      </c>
      <c r="E16" s="8" t="s">
        <v>10</v>
      </c>
      <c r="F16" s="8" t="s">
        <v>15</v>
      </c>
      <c r="G16" s="8">
        <v>323.85000000000002</v>
      </c>
      <c r="H16" s="8" t="s">
        <v>12</v>
      </c>
      <c r="I16" s="8">
        <f t="shared" si="0"/>
        <v>35623.5</v>
      </c>
    </row>
    <row r="17" spans="1:9" ht="22.5" customHeight="1">
      <c r="A17" s="10">
        <v>12</v>
      </c>
      <c r="B17" s="8">
        <v>2</v>
      </c>
      <c r="C17" s="9" t="s">
        <v>111</v>
      </c>
      <c r="D17" s="8" t="s">
        <v>9</v>
      </c>
      <c r="E17" s="8" t="s">
        <v>10</v>
      </c>
      <c r="F17" s="8" t="s">
        <v>16</v>
      </c>
      <c r="G17" s="8">
        <v>5700.78</v>
      </c>
      <c r="H17" s="8" t="s">
        <v>17</v>
      </c>
      <c r="I17" s="8">
        <f t="shared" si="0"/>
        <v>11401.56</v>
      </c>
    </row>
    <row r="18" spans="1:9" ht="22.5" customHeight="1">
      <c r="A18" s="7">
        <v>13</v>
      </c>
      <c r="B18" s="8">
        <v>16</v>
      </c>
      <c r="C18" s="9" t="s">
        <v>112</v>
      </c>
      <c r="D18" s="8" t="s">
        <v>9</v>
      </c>
      <c r="E18" s="8" t="s">
        <v>10</v>
      </c>
      <c r="F18" s="8" t="s">
        <v>18</v>
      </c>
      <c r="G18" s="8">
        <v>2764.76</v>
      </c>
      <c r="H18" s="8" t="s">
        <v>17</v>
      </c>
      <c r="I18" s="8">
        <f t="shared" si="0"/>
        <v>44236.160000000003</v>
      </c>
    </row>
    <row r="19" spans="1:9" ht="22.5" customHeight="1">
      <c r="A19" s="10">
        <v>14</v>
      </c>
      <c r="B19" s="8">
        <v>1</v>
      </c>
      <c r="C19" s="9" t="s">
        <v>113</v>
      </c>
      <c r="D19" s="8" t="s">
        <v>9</v>
      </c>
      <c r="E19" s="8" t="s">
        <v>10</v>
      </c>
      <c r="F19" s="8" t="s">
        <v>79</v>
      </c>
      <c r="G19" s="8">
        <v>12500</v>
      </c>
      <c r="H19" s="8" t="s">
        <v>17</v>
      </c>
      <c r="I19" s="8">
        <f t="shared" si="0"/>
        <v>12500</v>
      </c>
    </row>
    <row r="20" spans="1:9" ht="22.5" customHeight="1">
      <c r="A20" s="7">
        <v>15</v>
      </c>
      <c r="B20" s="8">
        <v>5.8</v>
      </c>
      <c r="C20" s="9" t="s">
        <v>65</v>
      </c>
      <c r="D20" s="8" t="s">
        <v>9</v>
      </c>
      <c r="E20" s="8" t="s">
        <v>10</v>
      </c>
      <c r="F20" s="8" t="s">
        <v>80</v>
      </c>
      <c r="G20" s="8">
        <v>331</v>
      </c>
      <c r="H20" s="8" t="s">
        <v>50</v>
      </c>
      <c r="I20" s="8">
        <f t="shared" si="0"/>
        <v>1919.8</v>
      </c>
    </row>
    <row r="21" spans="1:9" ht="33" customHeight="1">
      <c r="A21" s="10">
        <v>16</v>
      </c>
      <c r="B21" s="8">
        <v>6.7</v>
      </c>
      <c r="C21" s="9" t="s">
        <v>172</v>
      </c>
      <c r="D21" s="8" t="s">
        <v>9</v>
      </c>
      <c r="E21" s="8" t="s">
        <v>10</v>
      </c>
      <c r="F21" s="8" t="s">
        <v>81</v>
      </c>
      <c r="G21" s="8">
        <v>5160</v>
      </c>
      <c r="H21" s="8" t="s">
        <v>50</v>
      </c>
      <c r="I21" s="8">
        <f t="shared" si="0"/>
        <v>34572</v>
      </c>
    </row>
    <row r="22" spans="1:9" ht="23.25" customHeight="1">
      <c r="A22" s="7">
        <v>17</v>
      </c>
      <c r="B22" s="8">
        <v>9.6</v>
      </c>
      <c r="C22" s="9" t="s">
        <v>66</v>
      </c>
      <c r="D22" s="8" t="s">
        <v>9</v>
      </c>
      <c r="E22" s="8" t="s">
        <v>10</v>
      </c>
      <c r="F22" s="8" t="s">
        <v>82</v>
      </c>
      <c r="G22" s="8">
        <v>373</v>
      </c>
      <c r="H22" s="8" t="s">
        <v>134</v>
      </c>
      <c r="I22" s="8">
        <f t="shared" si="0"/>
        <v>3580.7999999999997</v>
      </c>
    </row>
    <row r="23" spans="1:9" ht="23.25" customHeight="1">
      <c r="A23" s="10">
        <v>18</v>
      </c>
      <c r="B23" s="8">
        <v>1</v>
      </c>
      <c r="C23" s="9" t="s">
        <v>114</v>
      </c>
      <c r="D23" s="8" t="s">
        <v>9</v>
      </c>
      <c r="E23" s="8" t="s">
        <v>10</v>
      </c>
      <c r="F23" s="8" t="s">
        <v>83</v>
      </c>
      <c r="G23" s="8">
        <v>2660</v>
      </c>
      <c r="H23" s="8" t="s">
        <v>17</v>
      </c>
      <c r="I23" s="8">
        <f t="shared" si="0"/>
        <v>2660</v>
      </c>
    </row>
    <row r="24" spans="1:9" ht="38.25">
      <c r="A24" s="7">
        <v>19</v>
      </c>
      <c r="B24" s="8">
        <v>9</v>
      </c>
      <c r="C24" s="9" t="s">
        <v>168</v>
      </c>
      <c r="D24" s="8" t="s">
        <v>9</v>
      </c>
      <c r="E24" s="8" t="s">
        <v>36</v>
      </c>
      <c r="F24" s="8" t="s">
        <v>59</v>
      </c>
      <c r="G24" s="8">
        <v>3486</v>
      </c>
      <c r="H24" s="8" t="s">
        <v>17</v>
      </c>
      <c r="I24" s="8">
        <f t="shared" si="0"/>
        <v>31374</v>
      </c>
    </row>
    <row r="25" spans="1:9" ht="38.25">
      <c r="A25" s="10">
        <v>20</v>
      </c>
      <c r="B25" s="8">
        <v>9</v>
      </c>
      <c r="C25" s="9" t="s">
        <v>173</v>
      </c>
      <c r="D25" s="8" t="s">
        <v>9</v>
      </c>
      <c r="E25" s="8" t="s">
        <v>10</v>
      </c>
      <c r="F25" s="8" t="s">
        <v>60</v>
      </c>
      <c r="G25" s="8">
        <v>386</v>
      </c>
      <c r="H25" s="8" t="s">
        <v>17</v>
      </c>
      <c r="I25" s="8">
        <f t="shared" si="0"/>
        <v>3474</v>
      </c>
    </row>
    <row r="26" spans="1:9" ht="46.5" customHeight="1">
      <c r="A26" s="7">
        <v>21</v>
      </c>
      <c r="B26" s="8">
        <v>9</v>
      </c>
      <c r="C26" s="9" t="s">
        <v>149</v>
      </c>
      <c r="D26" s="8" t="s">
        <v>9</v>
      </c>
      <c r="E26" s="8" t="s">
        <v>10</v>
      </c>
      <c r="F26" s="8" t="s">
        <v>61</v>
      </c>
      <c r="G26" s="8">
        <v>1234.2</v>
      </c>
      <c r="H26" s="8" t="s">
        <v>17</v>
      </c>
      <c r="I26" s="8">
        <f t="shared" si="0"/>
        <v>11107.800000000001</v>
      </c>
    </row>
    <row r="27" spans="1:9" ht="21" customHeight="1">
      <c r="A27" s="10">
        <v>22</v>
      </c>
      <c r="B27" s="8">
        <v>1</v>
      </c>
      <c r="C27" s="9" t="s">
        <v>115</v>
      </c>
      <c r="D27" s="8" t="s">
        <v>9</v>
      </c>
      <c r="E27" s="8" t="s">
        <v>10</v>
      </c>
      <c r="F27" s="8" t="s">
        <v>84</v>
      </c>
      <c r="G27" s="8">
        <v>1024</v>
      </c>
      <c r="H27" s="8" t="s">
        <v>17</v>
      </c>
      <c r="I27" s="8">
        <f t="shared" si="0"/>
        <v>1024</v>
      </c>
    </row>
    <row r="28" spans="1:9" ht="21" customHeight="1">
      <c r="A28" s="7">
        <v>23</v>
      </c>
      <c r="B28" s="8">
        <v>1</v>
      </c>
      <c r="C28" s="9" t="s">
        <v>116</v>
      </c>
      <c r="D28" s="8" t="s">
        <v>9</v>
      </c>
      <c r="E28" s="8" t="s">
        <v>10</v>
      </c>
      <c r="F28" s="8" t="s">
        <v>85</v>
      </c>
      <c r="G28" s="8">
        <v>1044.48</v>
      </c>
      <c r="H28" s="8" t="s">
        <v>17</v>
      </c>
      <c r="I28" s="8">
        <f t="shared" si="0"/>
        <v>1044.48</v>
      </c>
    </row>
    <row r="29" spans="1:9" ht="66" customHeight="1">
      <c r="A29" s="10">
        <v>24</v>
      </c>
      <c r="B29" s="8">
        <v>3</v>
      </c>
      <c r="C29" s="9" t="s">
        <v>150</v>
      </c>
      <c r="D29" s="8" t="s">
        <v>9</v>
      </c>
      <c r="E29" s="8" t="s">
        <v>10</v>
      </c>
      <c r="F29" s="8" t="s">
        <v>86</v>
      </c>
      <c r="G29" s="8">
        <v>3299.7</v>
      </c>
      <c r="H29" s="8" t="s">
        <v>17</v>
      </c>
      <c r="I29" s="8">
        <f t="shared" si="0"/>
        <v>9899.0999999999985</v>
      </c>
    </row>
    <row r="30" spans="1:9" ht="51" customHeight="1">
      <c r="A30" s="7">
        <v>25</v>
      </c>
      <c r="B30" s="8">
        <v>500</v>
      </c>
      <c r="C30" s="9" t="s">
        <v>174</v>
      </c>
      <c r="D30" s="8" t="s">
        <v>9</v>
      </c>
      <c r="E30" s="8" t="s">
        <v>10</v>
      </c>
      <c r="F30" s="8" t="s">
        <v>87</v>
      </c>
      <c r="G30" s="8">
        <v>27</v>
      </c>
      <c r="H30" s="8" t="s">
        <v>12</v>
      </c>
      <c r="I30" s="8">
        <f t="shared" si="0"/>
        <v>13500</v>
      </c>
    </row>
    <row r="31" spans="1:9" ht="27.75" customHeight="1">
      <c r="A31" s="10">
        <v>26</v>
      </c>
      <c r="B31" s="8">
        <v>4</v>
      </c>
      <c r="C31" s="9" t="s">
        <v>117</v>
      </c>
      <c r="D31" s="8" t="s">
        <v>9</v>
      </c>
      <c r="E31" s="8" t="s">
        <v>10</v>
      </c>
      <c r="F31" s="8" t="s">
        <v>57</v>
      </c>
      <c r="G31" s="8">
        <v>146.63</v>
      </c>
      <c r="H31" s="8" t="s">
        <v>17</v>
      </c>
      <c r="I31" s="8">
        <f t="shared" si="0"/>
        <v>586.52</v>
      </c>
    </row>
    <row r="32" spans="1:9" ht="20.25" customHeight="1">
      <c r="A32" s="7">
        <v>27</v>
      </c>
      <c r="B32" s="8">
        <v>4</v>
      </c>
      <c r="C32" s="9" t="s">
        <v>118</v>
      </c>
      <c r="D32" s="8" t="s">
        <v>9</v>
      </c>
      <c r="E32" s="8" t="s">
        <v>10</v>
      </c>
      <c r="F32" s="8" t="s">
        <v>58</v>
      </c>
      <c r="G32" s="8">
        <v>142</v>
      </c>
      <c r="H32" s="8" t="s">
        <v>17</v>
      </c>
      <c r="I32" s="8">
        <f t="shared" si="0"/>
        <v>568</v>
      </c>
    </row>
    <row r="33" spans="1:9" ht="20.25" customHeight="1">
      <c r="A33" s="10">
        <v>28</v>
      </c>
      <c r="B33" s="8">
        <v>10</v>
      </c>
      <c r="C33" s="9" t="s">
        <v>119</v>
      </c>
      <c r="D33" s="8" t="s">
        <v>9</v>
      </c>
      <c r="E33" s="8" t="s">
        <v>10</v>
      </c>
      <c r="F33" s="8" t="s">
        <v>88</v>
      </c>
      <c r="G33" s="8">
        <v>80</v>
      </c>
      <c r="H33" s="8" t="s">
        <v>17</v>
      </c>
      <c r="I33" s="8">
        <f t="shared" si="0"/>
        <v>800</v>
      </c>
    </row>
    <row r="34" spans="1:9" s="11" customFormat="1" ht="63" customHeight="1">
      <c r="A34" s="7">
        <v>29</v>
      </c>
      <c r="B34" s="8">
        <v>6</v>
      </c>
      <c r="C34" s="9" t="s">
        <v>175</v>
      </c>
      <c r="D34" s="8" t="s">
        <v>9</v>
      </c>
      <c r="E34" s="8" t="s">
        <v>36</v>
      </c>
      <c r="F34" s="8" t="s">
        <v>89</v>
      </c>
      <c r="G34" s="8">
        <v>299</v>
      </c>
      <c r="H34" s="8" t="s">
        <v>17</v>
      </c>
      <c r="I34" s="8">
        <f t="shared" si="0"/>
        <v>1794</v>
      </c>
    </row>
    <row r="35" spans="1:9" ht="22.5" customHeight="1">
      <c r="A35" s="10">
        <v>30</v>
      </c>
      <c r="B35" s="8">
        <v>6</v>
      </c>
      <c r="C35" s="9" t="s">
        <v>67</v>
      </c>
      <c r="D35" s="8" t="s">
        <v>9</v>
      </c>
      <c r="E35" s="8" t="s">
        <v>10</v>
      </c>
      <c r="F35" s="8" t="s">
        <v>90</v>
      </c>
      <c r="G35" s="8">
        <v>65</v>
      </c>
      <c r="H35" s="8" t="s">
        <v>17</v>
      </c>
      <c r="I35" s="8">
        <f t="shared" si="0"/>
        <v>390</v>
      </c>
    </row>
    <row r="36" spans="1:9" ht="18" customHeight="1">
      <c r="A36" s="7">
        <v>31</v>
      </c>
      <c r="B36" s="8">
        <v>32</v>
      </c>
      <c r="C36" s="9" t="s">
        <v>120</v>
      </c>
      <c r="D36" s="8" t="s">
        <v>9</v>
      </c>
      <c r="E36" s="8" t="s">
        <v>10</v>
      </c>
      <c r="F36" s="8" t="s">
        <v>91</v>
      </c>
      <c r="G36" s="8">
        <v>32</v>
      </c>
      <c r="H36" s="8" t="s">
        <v>17</v>
      </c>
      <c r="I36" s="8">
        <f t="shared" si="0"/>
        <v>1024</v>
      </c>
    </row>
    <row r="37" spans="1:9" ht="18" customHeight="1">
      <c r="A37" s="10">
        <v>32</v>
      </c>
      <c r="B37" s="8">
        <v>1.6</v>
      </c>
      <c r="C37" s="9" t="s">
        <v>121</v>
      </c>
      <c r="D37" s="8" t="s">
        <v>9</v>
      </c>
      <c r="E37" s="8" t="s">
        <v>10</v>
      </c>
      <c r="F37" s="8" t="s">
        <v>92</v>
      </c>
      <c r="G37" s="8">
        <v>8274.75</v>
      </c>
      <c r="H37" s="8" t="s">
        <v>104</v>
      </c>
      <c r="I37" s="8">
        <f t="shared" si="0"/>
        <v>13239.6</v>
      </c>
    </row>
    <row r="38" spans="1:9" ht="89.25">
      <c r="A38" s="7">
        <v>33</v>
      </c>
      <c r="B38" s="8">
        <v>1.6</v>
      </c>
      <c r="C38" s="9" t="s">
        <v>151</v>
      </c>
      <c r="D38" s="8" t="s">
        <v>9</v>
      </c>
      <c r="E38" s="8" t="s">
        <v>10</v>
      </c>
      <c r="F38" s="8" t="s">
        <v>93</v>
      </c>
      <c r="G38" s="8">
        <v>10000</v>
      </c>
      <c r="H38" s="8" t="s">
        <v>104</v>
      </c>
      <c r="I38" s="8">
        <f t="shared" si="0"/>
        <v>16000</v>
      </c>
    </row>
    <row r="39" spans="1:9" ht="20.25" customHeight="1">
      <c r="A39" s="10">
        <v>34</v>
      </c>
      <c r="B39" s="8">
        <v>4</v>
      </c>
      <c r="C39" s="9" t="s">
        <v>135</v>
      </c>
      <c r="D39" s="8" t="s">
        <v>9</v>
      </c>
      <c r="E39" s="8" t="s">
        <v>10</v>
      </c>
      <c r="F39" s="8" t="s">
        <v>19</v>
      </c>
      <c r="G39" s="8">
        <v>126</v>
      </c>
      <c r="H39" s="8" t="s">
        <v>17</v>
      </c>
      <c r="I39" s="8">
        <f t="shared" si="0"/>
        <v>504</v>
      </c>
    </row>
    <row r="40" spans="1:9" ht="20.25" customHeight="1">
      <c r="A40" s="7">
        <v>35</v>
      </c>
      <c r="B40" s="8">
        <v>4</v>
      </c>
      <c r="C40" s="9" t="s">
        <v>136</v>
      </c>
      <c r="D40" s="8" t="s">
        <v>9</v>
      </c>
      <c r="E40" s="8" t="s">
        <v>10</v>
      </c>
      <c r="F40" s="8" t="s">
        <v>20</v>
      </c>
      <c r="G40" s="8">
        <v>79</v>
      </c>
      <c r="H40" s="8" t="s">
        <v>17</v>
      </c>
      <c r="I40" s="8">
        <f t="shared" si="0"/>
        <v>316</v>
      </c>
    </row>
    <row r="41" spans="1:9" ht="20.25" customHeight="1">
      <c r="A41" s="10">
        <v>36</v>
      </c>
      <c r="B41" s="8">
        <v>4</v>
      </c>
      <c r="C41" s="9" t="s">
        <v>122</v>
      </c>
      <c r="D41" s="8" t="s">
        <v>9</v>
      </c>
      <c r="E41" s="8" t="s">
        <v>10</v>
      </c>
      <c r="F41" s="8" t="s">
        <v>21</v>
      </c>
      <c r="G41" s="8">
        <v>4500</v>
      </c>
      <c r="H41" s="8" t="s">
        <v>17</v>
      </c>
      <c r="I41" s="8">
        <f t="shared" si="0"/>
        <v>18000</v>
      </c>
    </row>
    <row r="42" spans="1:9" ht="20.25" customHeight="1">
      <c r="A42" s="7">
        <v>37</v>
      </c>
      <c r="B42" s="8">
        <v>15</v>
      </c>
      <c r="C42" s="9" t="s">
        <v>22</v>
      </c>
      <c r="D42" s="8" t="s">
        <v>9</v>
      </c>
      <c r="E42" s="8" t="s">
        <v>10</v>
      </c>
      <c r="F42" s="8" t="s">
        <v>23</v>
      </c>
      <c r="G42" s="8">
        <v>76</v>
      </c>
      <c r="H42" s="8" t="s">
        <v>17</v>
      </c>
      <c r="I42" s="8">
        <f t="shared" si="0"/>
        <v>1140</v>
      </c>
    </row>
    <row r="43" spans="1:9" ht="20.25" customHeight="1">
      <c r="A43" s="10">
        <v>38</v>
      </c>
      <c r="B43" s="8">
        <v>15</v>
      </c>
      <c r="C43" s="9" t="s">
        <v>24</v>
      </c>
      <c r="D43" s="8" t="s">
        <v>9</v>
      </c>
      <c r="E43" s="8" t="s">
        <v>10</v>
      </c>
      <c r="F43" s="8" t="s">
        <v>25</v>
      </c>
      <c r="G43" s="8">
        <v>50</v>
      </c>
      <c r="H43" s="8" t="s">
        <v>17</v>
      </c>
      <c r="I43" s="8">
        <f t="shared" si="0"/>
        <v>750</v>
      </c>
    </row>
    <row r="44" spans="1:9" ht="20.25" customHeight="1">
      <c r="A44" s="7">
        <v>39</v>
      </c>
      <c r="B44" s="8">
        <v>3.9</v>
      </c>
      <c r="C44" s="9" t="s">
        <v>123</v>
      </c>
      <c r="D44" s="8" t="s">
        <v>9</v>
      </c>
      <c r="E44" s="8" t="s">
        <v>10</v>
      </c>
      <c r="F44" s="8" t="s">
        <v>26</v>
      </c>
      <c r="G44" s="8">
        <v>221</v>
      </c>
      <c r="H44" s="8" t="s">
        <v>27</v>
      </c>
      <c r="I44" s="8">
        <f t="shared" si="0"/>
        <v>861.9</v>
      </c>
    </row>
    <row r="45" spans="1:9" ht="20.25" customHeight="1">
      <c r="A45" s="10">
        <v>40</v>
      </c>
      <c r="B45" s="8">
        <v>3.9</v>
      </c>
      <c r="C45" s="9" t="s">
        <v>124</v>
      </c>
      <c r="D45" s="8" t="s">
        <v>9</v>
      </c>
      <c r="E45" s="8" t="s">
        <v>10</v>
      </c>
      <c r="F45" s="8" t="s">
        <v>28</v>
      </c>
      <c r="G45" s="8">
        <v>185</v>
      </c>
      <c r="H45" s="8" t="s">
        <v>27</v>
      </c>
      <c r="I45" s="8">
        <f t="shared" si="0"/>
        <v>721.5</v>
      </c>
    </row>
    <row r="46" spans="1:9" ht="25.5">
      <c r="A46" s="7">
        <v>41</v>
      </c>
      <c r="B46" s="8">
        <v>14.15</v>
      </c>
      <c r="C46" s="9" t="s">
        <v>176</v>
      </c>
      <c r="D46" s="8" t="s">
        <v>9</v>
      </c>
      <c r="E46" s="8" t="s">
        <v>10</v>
      </c>
      <c r="F46" s="8" t="s">
        <v>29</v>
      </c>
      <c r="G46" s="8">
        <v>412.08</v>
      </c>
      <c r="H46" s="8" t="s">
        <v>27</v>
      </c>
      <c r="I46" s="8">
        <f t="shared" si="0"/>
        <v>5830.9319999999998</v>
      </c>
    </row>
    <row r="47" spans="1:9" ht="51">
      <c r="A47" s="10">
        <v>42</v>
      </c>
      <c r="B47" s="8">
        <v>8</v>
      </c>
      <c r="C47" s="9" t="s">
        <v>152</v>
      </c>
      <c r="D47" s="8" t="s">
        <v>9</v>
      </c>
      <c r="E47" s="8" t="s">
        <v>10</v>
      </c>
      <c r="F47" s="8" t="s">
        <v>30</v>
      </c>
      <c r="G47" s="8">
        <v>990.68</v>
      </c>
      <c r="H47" s="8" t="s">
        <v>17</v>
      </c>
      <c r="I47" s="8">
        <f t="shared" si="0"/>
        <v>7925.44</v>
      </c>
    </row>
    <row r="48" spans="1:9" ht="51">
      <c r="A48" s="7">
        <v>43</v>
      </c>
      <c r="B48" s="8">
        <v>1</v>
      </c>
      <c r="C48" s="9" t="s">
        <v>153</v>
      </c>
      <c r="D48" s="8" t="s">
        <v>9</v>
      </c>
      <c r="E48" s="8" t="s">
        <v>10</v>
      </c>
      <c r="F48" s="8" t="s">
        <v>31</v>
      </c>
      <c r="G48" s="8">
        <v>629.85</v>
      </c>
      <c r="H48" s="8" t="s">
        <v>17</v>
      </c>
      <c r="I48" s="8">
        <f t="shared" si="0"/>
        <v>629.85</v>
      </c>
    </row>
    <row r="49" spans="1:9" ht="38.25">
      <c r="A49" s="10">
        <v>44</v>
      </c>
      <c r="B49" s="8">
        <v>15</v>
      </c>
      <c r="C49" s="9" t="s">
        <v>125</v>
      </c>
      <c r="D49" s="8" t="s">
        <v>9</v>
      </c>
      <c r="E49" s="8" t="s">
        <v>10</v>
      </c>
      <c r="F49" s="8" t="s">
        <v>32</v>
      </c>
      <c r="G49" s="8">
        <v>512.54999999999995</v>
      </c>
      <c r="H49" s="8" t="s">
        <v>17</v>
      </c>
      <c r="I49" s="8">
        <f t="shared" si="0"/>
        <v>7688.2499999999991</v>
      </c>
    </row>
    <row r="50" spans="1:9" ht="76.5">
      <c r="A50" s="7">
        <v>45</v>
      </c>
      <c r="B50" s="8">
        <v>2</v>
      </c>
      <c r="C50" s="9" t="s">
        <v>154</v>
      </c>
      <c r="D50" s="8" t="s">
        <v>9</v>
      </c>
      <c r="E50" s="8" t="s">
        <v>10</v>
      </c>
      <c r="F50" s="8" t="s">
        <v>33</v>
      </c>
      <c r="G50" s="8">
        <v>5670</v>
      </c>
      <c r="H50" s="8" t="s">
        <v>34</v>
      </c>
      <c r="I50" s="8">
        <f t="shared" si="0"/>
        <v>11340</v>
      </c>
    </row>
    <row r="51" spans="1:9" ht="63.75">
      <c r="A51" s="10">
        <v>46</v>
      </c>
      <c r="B51" s="8">
        <v>7</v>
      </c>
      <c r="C51" s="9" t="s">
        <v>155</v>
      </c>
      <c r="D51" s="8" t="s">
        <v>9</v>
      </c>
      <c r="E51" s="8" t="s">
        <v>10</v>
      </c>
      <c r="F51" s="8" t="s">
        <v>35</v>
      </c>
      <c r="G51" s="8">
        <v>2643.83</v>
      </c>
      <c r="H51" s="8" t="s">
        <v>17</v>
      </c>
      <c r="I51" s="8">
        <f t="shared" si="0"/>
        <v>18506.809999999998</v>
      </c>
    </row>
    <row r="52" spans="1:9" s="12" customFormat="1" ht="89.25">
      <c r="A52" s="7">
        <v>47</v>
      </c>
      <c r="B52" s="8">
        <v>7.65</v>
      </c>
      <c r="C52" s="9" t="s">
        <v>156</v>
      </c>
      <c r="D52" s="8" t="s">
        <v>9</v>
      </c>
      <c r="E52" s="8" t="s">
        <v>36</v>
      </c>
      <c r="F52" s="8" t="s">
        <v>37</v>
      </c>
      <c r="G52" s="8">
        <v>2181</v>
      </c>
      <c r="H52" s="8" t="s">
        <v>27</v>
      </c>
      <c r="I52" s="8">
        <f t="shared" si="0"/>
        <v>16684.650000000001</v>
      </c>
    </row>
    <row r="53" spans="1:9" ht="89.25">
      <c r="A53" s="10">
        <v>48</v>
      </c>
      <c r="B53" s="8">
        <v>7.65</v>
      </c>
      <c r="C53" s="9" t="s">
        <v>157</v>
      </c>
      <c r="D53" s="8" t="s">
        <v>9</v>
      </c>
      <c r="E53" s="8" t="s">
        <v>36</v>
      </c>
      <c r="F53" s="8" t="s">
        <v>38</v>
      </c>
      <c r="G53" s="8">
        <v>1293</v>
      </c>
      <c r="H53" s="8" t="s">
        <v>27</v>
      </c>
      <c r="I53" s="8">
        <f t="shared" si="0"/>
        <v>9891.4500000000007</v>
      </c>
    </row>
    <row r="54" spans="1:9" ht="102">
      <c r="A54" s="7">
        <v>49</v>
      </c>
      <c r="B54" s="8">
        <v>7.65</v>
      </c>
      <c r="C54" s="9" t="s">
        <v>158</v>
      </c>
      <c r="D54" s="8" t="s">
        <v>9</v>
      </c>
      <c r="E54" s="8" t="s">
        <v>10</v>
      </c>
      <c r="F54" s="8" t="s">
        <v>39</v>
      </c>
      <c r="G54" s="8">
        <v>851</v>
      </c>
      <c r="H54" s="8" t="s">
        <v>27</v>
      </c>
      <c r="I54" s="8">
        <f t="shared" si="0"/>
        <v>6510.1500000000005</v>
      </c>
    </row>
    <row r="55" spans="1:9" ht="102">
      <c r="A55" s="10">
        <v>50</v>
      </c>
      <c r="B55" s="8">
        <v>7.65</v>
      </c>
      <c r="C55" s="9" t="s">
        <v>159</v>
      </c>
      <c r="D55" s="8" t="s">
        <v>9</v>
      </c>
      <c r="E55" s="8" t="s">
        <v>10</v>
      </c>
      <c r="F55" s="8" t="s">
        <v>40</v>
      </c>
      <c r="G55" s="8">
        <v>482</v>
      </c>
      <c r="H55" s="8" t="s">
        <v>27</v>
      </c>
      <c r="I55" s="8">
        <f t="shared" si="0"/>
        <v>3687.3</v>
      </c>
    </row>
    <row r="56" spans="1:9">
      <c r="A56" s="7">
        <v>51</v>
      </c>
      <c r="B56" s="8">
        <v>3</v>
      </c>
      <c r="C56" s="9" t="s">
        <v>126</v>
      </c>
      <c r="D56" s="8" t="s">
        <v>9</v>
      </c>
      <c r="E56" s="8" t="s">
        <v>10</v>
      </c>
      <c r="F56" s="8" t="s">
        <v>41</v>
      </c>
      <c r="G56" s="8">
        <v>1024</v>
      </c>
      <c r="H56" s="8" t="s">
        <v>42</v>
      </c>
      <c r="I56" s="8">
        <f t="shared" si="0"/>
        <v>3072</v>
      </c>
    </row>
    <row r="57" spans="1:9">
      <c r="A57" s="10">
        <v>52</v>
      </c>
      <c r="B57" s="8">
        <v>3</v>
      </c>
      <c r="C57" s="9" t="s">
        <v>127</v>
      </c>
      <c r="D57" s="8" t="s">
        <v>9</v>
      </c>
      <c r="E57" s="8" t="s">
        <v>10</v>
      </c>
      <c r="F57" s="8" t="s">
        <v>43</v>
      </c>
      <c r="G57" s="8">
        <v>1024</v>
      </c>
      <c r="H57" s="8" t="s">
        <v>42</v>
      </c>
      <c r="I57" s="8">
        <f t="shared" si="0"/>
        <v>3072</v>
      </c>
    </row>
    <row r="58" spans="1:9" ht="76.5">
      <c r="A58" s="7">
        <v>53</v>
      </c>
      <c r="B58" s="8">
        <v>2</v>
      </c>
      <c r="C58" s="9" t="s">
        <v>137</v>
      </c>
      <c r="D58" s="8" t="s">
        <v>9</v>
      </c>
      <c r="E58" s="8" t="s">
        <v>10</v>
      </c>
      <c r="F58" s="8" t="s">
        <v>44</v>
      </c>
      <c r="G58" s="8">
        <v>4372.74</v>
      </c>
      <c r="H58" s="8" t="s">
        <v>17</v>
      </c>
      <c r="I58" s="8">
        <f t="shared" si="0"/>
        <v>8745.48</v>
      </c>
    </row>
    <row r="59" spans="1:9">
      <c r="A59" s="10">
        <v>54</v>
      </c>
      <c r="B59" s="8">
        <v>9</v>
      </c>
      <c r="C59" s="9" t="s">
        <v>128</v>
      </c>
      <c r="D59" s="8" t="s">
        <v>9</v>
      </c>
      <c r="E59" s="8" t="s">
        <v>10</v>
      </c>
      <c r="F59" s="8" t="s">
        <v>45</v>
      </c>
      <c r="G59" s="8">
        <v>41</v>
      </c>
      <c r="H59" s="8" t="s">
        <v>17</v>
      </c>
      <c r="I59" s="8">
        <f t="shared" si="0"/>
        <v>369</v>
      </c>
    </row>
    <row r="60" spans="1:9">
      <c r="A60" s="7">
        <v>55</v>
      </c>
      <c r="B60" s="8">
        <v>9</v>
      </c>
      <c r="C60" s="9" t="s">
        <v>129</v>
      </c>
      <c r="D60" s="8" t="s">
        <v>9</v>
      </c>
      <c r="E60" s="8" t="s">
        <v>10</v>
      </c>
      <c r="F60" s="8" t="s">
        <v>46</v>
      </c>
      <c r="G60" s="8">
        <v>35</v>
      </c>
      <c r="H60" s="8" t="s">
        <v>17</v>
      </c>
      <c r="I60" s="8">
        <f t="shared" si="0"/>
        <v>315</v>
      </c>
    </row>
    <row r="61" spans="1:9">
      <c r="A61" s="10">
        <v>56</v>
      </c>
      <c r="B61" s="8">
        <v>3</v>
      </c>
      <c r="C61" s="9" t="s">
        <v>130</v>
      </c>
      <c r="D61" s="8" t="s">
        <v>9</v>
      </c>
      <c r="E61" s="8" t="s">
        <v>10</v>
      </c>
      <c r="F61" s="8" t="s">
        <v>47</v>
      </c>
      <c r="G61" s="8">
        <v>880</v>
      </c>
      <c r="H61" s="8" t="s">
        <v>34</v>
      </c>
      <c r="I61" s="8">
        <f t="shared" si="0"/>
        <v>2640</v>
      </c>
    </row>
    <row r="62" spans="1:9" s="14" customFormat="1">
      <c r="A62" s="13">
        <v>57</v>
      </c>
      <c r="B62" s="8">
        <v>50</v>
      </c>
      <c r="C62" s="9" t="s">
        <v>106</v>
      </c>
      <c r="D62" s="8" t="s">
        <v>9</v>
      </c>
      <c r="E62" s="8" t="s">
        <v>36</v>
      </c>
      <c r="F62" s="8" t="s">
        <v>105</v>
      </c>
      <c r="G62" s="8">
        <v>117.5</v>
      </c>
      <c r="H62" s="8" t="s">
        <v>48</v>
      </c>
      <c r="I62" s="8">
        <f t="shared" si="0"/>
        <v>5875</v>
      </c>
    </row>
    <row r="63" spans="1:9" ht="63.75">
      <c r="A63" s="10">
        <v>58</v>
      </c>
      <c r="B63" s="8">
        <v>8.4</v>
      </c>
      <c r="C63" s="9" t="s">
        <v>160</v>
      </c>
      <c r="D63" s="8" t="s">
        <v>9</v>
      </c>
      <c r="E63" s="8" t="s">
        <v>10</v>
      </c>
      <c r="F63" s="8" t="s">
        <v>51</v>
      </c>
      <c r="G63" s="8">
        <v>6579</v>
      </c>
      <c r="H63" s="8" t="s">
        <v>50</v>
      </c>
      <c r="I63" s="8">
        <f t="shared" si="0"/>
        <v>55263.600000000006</v>
      </c>
    </row>
    <row r="64" spans="1:9" ht="51">
      <c r="A64" s="7">
        <v>59</v>
      </c>
      <c r="B64" s="8">
        <v>0.25</v>
      </c>
      <c r="C64" s="9" t="s">
        <v>161</v>
      </c>
      <c r="D64" s="8" t="s">
        <v>9</v>
      </c>
      <c r="E64" s="8" t="s">
        <v>10</v>
      </c>
      <c r="F64" s="8" t="s">
        <v>49</v>
      </c>
      <c r="G64" s="8">
        <v>3893</v>
      </c>
      <c r="H64" s="8" t="s">
        <v>50</v>
      </c>
      <c r="I64" s="8">
        <f t="shared" si="0"/>
        <v>973.25</v>
      </c>
    </row>
    <row r="65" spans="1:9">
      <c r="A65" s="10">
        <v>60</v>
      </c>
      <c r="B65" s="8">
        <v>1</v>
      </c>
      <c r="C65" s="9" t="s">
        <v>131</v>
      </c>
      <c r="D65" s="8" t="s">
        <v>9</v>
      </c>
      <c r="E65" s="8" t="s">
        <v>10</v>
      </c>
      <c r="F65" s="8" t="s">
        <v>52</v>
      </c>
      <c r="G65" s="8">
        <v>6000</v>
      </c>
      <c r="H65" s="8" t="s">
        <v>139</v>
      </c>
      <c r="I65" s="8">
        <f t="shared" si="0"/>
        <v>6000</v>
      </c>
    </row>
    <row r="66" spans="1:9">
      <c r="A66" s="7">
        <v>61</v>
      </c>
      <c r="B66" s="8">
        <v>6</v>
      </c>
      <c r="C66" s="9" t="s">
        <v>132</v>
      </c>
      <c r="D66" s="8" t="s">
        <v>9</v>
      </c>
      <c r="E66" s="8" t="s">
        <v>10</v>
      </c>
      <c r="F66" s="8" t="s">
        <v>53</v>
      </c>
      <c r="G66" s="8">
        <v>2745</v>
      </c>
      <c r="H66" s="8" t="s">
        <v>17</v>
      </c>
      <c r="I66" s="8">
        <f t="shared" si="0"/>
        <v>16470</v>
      </c>
    </row>
    <row r="67" spans="1:9">
      <c r="A67" s="10">
        <v>62</v>
      </c>
      <c r="B67" s="8">
        <v>96</v>
      </c>
      <c r="C67" s="9" t="s">
        <v>138</v>
      </c>
      <c r="D67" s="8" t="s">
        <v>9</v>
      </c>
      <c r="E67" s="8" t="s">
        <v>36</v>
      </c>
      <c r="F67" s="8" t="s">
        <v>54</v>
      </c>
      <c r="G67" s="8">
        <v>1113</v>
      </c>
      <c r="H67" s="8" t="s">
        <v>12</v>
      </c>
      <c r="I67" s="8">
        <f t="shared" si="0"/>
        <v>106848</v>
      </c>
    </row>
    <row r="68" spans="1:9" ht="63.75">
      <c r="A68" s="7">
        <v>63</v>
      </c>
      <c r="B68" s="8">
        <v>240</v>
      </c>
      <c r="C68" s="9" t="s">
        <v>163</v>
      </c>
      <c r="D68" s="8" t="s">
        <v>9</v>
      </c>
      <c r="E68" s="8" t="s">
        <v>36</v>
      </c>
      <c r="F68" s="8" t="s">
        <v>55</v>
      </c>
      <c r="G68" s="8">
        <v>363</v>
      </c>
      <c r="H68" s="8" t="s">
        <v>12</v>
      </c>
      <c r="I68" s="8">
        <f t="shared" si="0"/>
        <v>87120</v>
      </c>
    </row>
    <row r="69" spans="1:9" ht="51">
      <c r="A69" s="10">
        <v>64</v>
      </c>
      <c r="B69" s="8">
        <v>210</v>
      </c>
      <c r="C69" s="9" t="s">
        <v>162</v>
      </c>
      <c r="D69" s="8" t="s">
        <v>9</v>
      </c>
      <c r="E69" s="8" t="s">
        <v>10</v>
      </c>
      <c r="F69" s="8" t="s">
        <v>56</v>
      </c>
      <c r="G69" s="8">
        <v>30</v>
      </c>
      <c r="H69" s="8" t="s">
        <v>12</v>
      </c>
      <c r="I69" s="8">
        <f t="shared" si="0"/>
        <v>6300</v>
      </c>
    </row>
    <row r="70" spans="1:9" ht="38.25">
      <c r="A70" s="7">
        <v>65</v>
      </c>
      <c r="B70" s="8">
        <v>7</v>
      </c>
      <c r="C70" s="9" t="s">
        <v>164</v>
      </c>
      <c r="D70" s="8" t="s">
        <v>9</v>
      </c>
      <c r="E70" s="8" t="s">
        <v>10</v>
      </c>
      <c r="F70" s="8" t="s">
        <v>94</v>
      </c>
      <c r="G70" s="8">
        <v>3198.72</v>
      </c>
      <c r="H70" s="8" t="s">
        <v>17</v>
      </c>
      <c r="I70" s="8">
        <f t="shared" ref="I70:I79" si="1">B70*G70</f>
        <v>22391.039999999997</v>
      </c>
    </row>
    <row r="71" spans="1:9" ht="51">
      <c r="A71" s="10">
        <v>66</v>
      </c>
      <c r="B71" s="8">
        <v>100</v>
      </c>
      <c r="C71" s="9" t="s">
        <v>165</v>
      </c>
      <c r="D71" s="8" t="s">
        <v>9</v>
      </c>
      <c r="E71" s="8" t="s">
        <v>10</v>
      </c>
      <c r="F71" s="8" t="s">
        <v>95</v>
      </c>
      <c r="G71" s="8">
        <v>90</v>
      </c>
      <c r="H71" s="8" t="s">
        <v>48</v>
      </c>
      <c r="I71" s="8">
        <f t="shared" si="1"/>
        <v>9000</v>
      </c>
    </row>
    <row r="72" spans="1:9" ht="51">
      <c r="A72" s="7">
        <v>67</v>
      </c>
      <c r="B72" s="8">
        <v>29</v>
      </c>
      <c r="C72" s="9" t="s">
        <v>166</v>
      </c>
      <c r="D72" s="8" t="s">
        <v>9</v>
      </c>
      <c r="E72" s="8" t="s">
        <v>10</v>
      </c>
      <c r="F72" s="8" t="s">
        <v>96</v>
      </c>
      <c r="G72" s="8">
        <v>1130</v>
      </c>
      <c r="H72" s="8" t="s">
        <v>17</v>
      </c>
      <c r="I72" s="8">
        <f t="shared" si="1"/>
        <v>32770</v>
      </c>
    </row>
    <row r="73" spans="1:9" ht="23.25" customHeight="1">
      <c r="A73" s="10">
        <v>68</v>
      </c>
      <c r="B73" s="8">
        <v>6.5</v>
      </c>
      <c r="C73" s="9" t="s">
        <v>68</v>
      </c>
      <c r="D73" s="8" t="s">
        <v>9</v>
      </c>
      <c r="E73" s="8" t="s">
        <v>10</v>
      </c>
      <c r="F73" s="8" t="s">
        <v>97</v>
      </c>
      <c r="G73" s="8">
        <v>578</v>
      </c>
      <c r="H73" s="8" t="s">
        <v>27</v>
      </c>
      <c r="I73" s="8">
        <f t="shared" si="1"/>
        <v>3757</v>
      </c>
    </row>
    <row r="74" spans="1:9" ht="23.25" customHeight="1">
      <c r="A74" s="7">
        <v>69</v>
      </c>
      <c r="B74" s="8">
        <v>6.5</v>
      </c>
      <c r="C74" s="9" t="s">
        <v>69</v>
      </c>
      <c r="D74" s="8" t="s">
        <v>9</v>
      </c>
      <c r="E74" s="8" t="s">
        <v>10</v>
      </c>
      <c r="F74" s="8" t="s">
        <v>98</v>
      </c>
      <c r="G74" s="8">
        <v>578</v>
      </c>
      <c r="H74" s="8" t="s">
        <v>27</v>
      </c>
      <c r="I74" s="8">
        <f t="shared" si="1"/>
        <v>3757</v>
      </c>
    </row>
    <row r="75" spans="1:9" ht="23.25" customHeight="1">
      <c r="A75" s="10">
        <v>70</v>
      </c>
      <c r="B75" s="8">
        <v>2</v>
      </c>
      <c r="C75" s="9" t="s">
        <v>70</v>
      </c>
      <c r="D75" s="8" t="s">
        <v>9</v>
      </c>
      <c r="E75" s="8" t="s">
        <v>36</v>
      </c>
      <c r="F75" s="8" t="s">
        <v>99</v>
      </c>
      <c r="G75" s="8">
        <v>202</v>
      </c>
      <c r="H75" s="8" t="s">
        <v>17</v>
      </c>
      <c r="I75" s="8">
        <f t="shared" si="1"/>
        <v>404</v>
      </c>
    </row>
    <row r="76" spans="1:9" ht="23.25" customHeight="1">
      <c r="A76" s="7">
        <v>71</v>
      </c>
      <c r="B76" s="8">
        <v>2</v>
      </c>
      <c r="C76" s="9" t="s">
        <v>71</v>
      </c>
      <c r="D76" s="8" t="s">
        <v>9</v>
      </c>
      <c r="E76" s="8" t="s">
        <v>10</v>
      </c>
      <c r="F76" s="8" t="s">
        <v>100</v>
      </c>
      <c r="G76" s="8">
        <v>100</v>
      </c>
      <c r="H76" s="8" t="s">
        <v>17</v>
      </c>
      <c r="I76" s="8">
        <f t="shared" si="1"/>
        <v>200</v>
      </c>
    </row>
    <row r="77" spans="1:9" s="11" customFormat="1" ht="23.25" customHeight="1">
      <c r="A77" s="10">
        <v>72</v>
      </c>
      <c r="B77" s="8">
        <v>15</v>
      </c>
      <c r="C77" s="9" t="s">
        <v>133</v>
      </c>
      <c r="D77" s="8" t="s">
        <v>9</v>
      </c>
      <c r="E77" s="8" t="s">
        <v>10</v>
      </c>
      <c r="F77" s="8" t="s">
        <v>101</v>
      </c>
      <c r="G77" s="8">
        <v>64</v>
      </c>
      <c r="H77" s="8" t="s">
        <v>17</v>
      </c>
      <c r="I77" s="8">
        <f t="shared" si="1"/>
        <v>960</v>
      </c>
    </row>
    <row r="78" spans="1:9" ht="54.75" customHeight="1">
      <c r="A78" s="7">
        <v>73</v>
      </c>
      <c r="B78" s="8">
        <v>6</v>
      </c>
      <c r="C78" s="9" t="s">
        <v>169</v>
      </c>
      <c r="D78" s="8" t="s">
        <v>9</v>
      </c>
      <c r="E78" s="8" t="s">
        <v>36</v>
      </c>
      <c r="F78" s="8" t="s">
        <v>102</v>
      </c>
      <c r="G78" s="8">
        <v>399</v>
      </c>
      <c r="H78" s="8" t="s">
        <v>17</v>
      </c>
      <c r="I78" s="8">
        <f t="shared" si="1"/>
        <v>2394</v>
      </c>
    </row>
    <row r="79" spans="1:9" ht="64.5" thickBot="1">
      <c r="A79" s="10">
        <v>74</v>
      </c>
      <c r="B79" s="8">
        <v>1.7</v>
      </c>
      <c r="C79" s="9" t="s">
        <v>167</v>
      </c>
      <c r="D79" s="8" t="s">
        <v>9</v>
      </c>
      <c r="E79" s="8" t="s">
        <v>10</v>
      </c>
      <c r="F79" s="8" t="s">
        <v>103</v>
      </c>
      <c r="G79" s="8">
        <v>13856.7</v>
      </c>
      <c r="H79" s="8" t="s">
        <v>104</v>
      </c>
      <c r="I79" s="8">
        <f t="shared" si="1"/>
        <v>23556.39</v>
      </c>
    </row>
    <row r="80" spans="1:9" ht="27" customHeight="1" thickBot="1">
      <c r="A80" s="19" t="s">
        <v>140</v>
      </c>
      <c r="B80" s="20"/>
      <c r="C80" s="20"/>
      <c r="D80" s="20"/>
      <c r="E80" s="20"/>
      <c r="F80" s="20"/>
      <c r="G80" s="20"/>
      <c r="H80" s="21"/>
      <c r="I80" s="18">
        <f>SUM(I6:I79)</f>
        <v>8866385.7420000006</v>
      </c>
    </row>
    <row r="81" spans="1:9" ht="27" customHeight="1" thickBot="1">
      <c r="A81" s="19" t="s">
        <v>141</v>
      </c>
      <c r="B81" s="20"/>
      <c r="C81" s="20"/>
      <c r="D81" s="20"/>
      <c r="E81" s="20"/>
      <c r="F81" s="20"/>
      <c r="G81" s="20"/>
      <c r="H81" s="21"/>
      <c r="I81" s="18">
        <f>I80*18%</f>
        <v>1595949.43356</v>
      </c>
    </row>
    <row r="82" spans="1:9" ht="27" customHeight="1" thickBot="1">
      <c r="A82" s="19" t="s">
        <v>142</v>
      </c>
      <c r="B82" s="20"/>
      <c r="C82" s="20"/>
      <c r="D82" s="20"/>
      <c r="E82" s="20"/>
      <c r="F82" s="20"/>
      <c r="G82" s="20"/>
      <c r="H82" s="21"/>
      <c r="I82" s="18">
        <f>SUM(I80:I81)</f>
        <v>10462335.175560001</v>
      </c>
    </row>
    <row r="83" spans="1:9" ht="27" customHeight="1"/>
    <row r="85" spans="1:9">
      <c r="I85" s="17" t="s">
        <v>62</v>
      </c>
    </row>
    <row r="87" spans="1:9">
      <c r="I87" s="17" t="s">
        <v>62</v>
      </c>
    </row>
  </sheetData>
  <mergeCells count="7">
    <mergeCell ref="A81:H81"/>
    <mergeCell ref="A82:H82"/>
    <mergeCell ref="A80:H80"/>
    <mergeCell ref="A1:I1"/>
    <mergeCell ref="A2:I2"/>
    <mergeCell ref="A3:I3"/>
    <mergeCell ref="A4:I4"/>
  </mergeCells>
  <pageMargins left="0.70866141732283472" right="0.70866141732283472" top="0.15748031496062992" bottom="0.15748031496062992" header="0.15748031496062992" footer="0.15748031496062992"/>
  <pageSetup paperSize="5" scale="90" fitToHeight="6" orientation="landscape" verticalDpi="0" r:id="rId1"/>
  <rowBreaks count="3" manualBreakCount="3">
    <brk id="13" max="8" man="1"/>
    <brk id="29" max="8" man="1"/>
    <brk id="77" max="8"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TSSPDCL</cp:lastModifiedBy>
  <cp:lastPrinted>2023-11-15T10:01:06Z</cp:lastPrinted>
  <dcterms:created xsi:type="dcterms:W3CDTF">2023-10-31T11:37:45Z</dcterms:created>
  <dcterms:modified xsi:type="dcterms:W3CDTF">2023-11-15T10:01:07Z</dcterms:modified>
</cp:coreProperties>
</file>